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<sst xmlns="http://schemas.openxmlformats.org/spreadsheetml/2006/main" count="59" uniqueCount="22">
  <si>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2020年帆船运动发展专项资金项目绩效评价加权平均汇总表</t>
  </si>
  <si>
    <t>分领域及项目名称</t>
  </si>
  <si>
    <t>调整后预算金额</t>
  </si>
  <si>
    <t>明细项目评价得分</t>
  </si>
  <si>
    <t>明细项目占分领域比重</t>
  </si>
  <si>
    <t>分领域加权平均得分</t>
  </si>
  <si>
    <t>分领域资金占专项资金比重</t>
  </si>
  <si>
    <t>专项资金加权平均得分</t>
  </si>
  <si>
    <t>重大帆船赛事节庆活动分资金</t>
  </si>
  <si>
    <t>-</t>
  </si>
  <si>
    <t>青岛国际帆船周·青岛国际海洋节</t>
  </si>
  <si>
    <t>2019/2020克利伯环球帆船赛青岛站</t>
  </si>
  <si>
    <t>帆船赛事扶持资金</t>
  </si>
  <si>
    <t>帆船运动普及资金</t>
  </si>
  <si>
    <t>帆船运动普及</t>
  </si>
  <si>
    <t>帆船赛事活动器材及场地保障资金</t>
  </si>
  <si>
    <t>帆船器材购置、维修（护）保养、保险及仓库租赁</t>
  </si>
  <si>
    <t>奥帆中心使用费</t>
  </si>
  <si>
    <t>帆船赛事活动宣传资金</t>
  </si>
  <si>
    <t>帆船赛事活动宣传</t>
  </si>
  <si>
    <t>世界奥林匹克城市联盟会员会费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</si>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</sst>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0" fontId="0" fillId="0" borderId="0" xfId="25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25" applyNumberFormat="1" applyFont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 wrapText="1"/>
    </xf>
    <xf numFmtId="10" fontId="4" fillId="0" borderId="9" xfId="25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9" xfId="25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46.75390625" style="0" customWidth="1"/>
    <col min="2" max="2" width="9.125" style="0" customWidth="1"/>
    <col min="3" max="3" width="8.625" style="0" customWidth="1"/>
    <col min="4" max="4" width="11.375" style="1" customWidth="1"/>
    <col min="5" max="5" width="10.375" style="0" customWidth="1"/>
    <col min="6" max="6" width="13.00390625" style="1" customWidth="1"/>
    <col min="7" max="7" width="11.375" style="0" customWidth="1"/>
  </cols>
  <sheetData>
    <row r="2" spans="1:7" ht="36" customHeight="1">
      <c r="A2" s="2" t="s">
        <v>0</v>
      </c>
      <c r="B2" s="2"/>
      <c r="C2" s="3"/>
      <c r="D2" s="4"/>
      <c r="E2" s="3"/>
      <c r="F2" s="4"/>
      <c r="G2" s="3"/>
    </row>
    <row r="3" spans="1:7" ht="40.5" customHeight="1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7" t="s">
        <v>6</v>
      </c>
      <c r="G3" s="6" t="s">
        <v>7</v>
      </c>
    </row>
    <row r="4" spans="1:7" ht="25.5" customHeight="1">
      <c r="A4" s="8" t="s">
        <v>8</v>
      </c>
      <c r="B4" s="9">
        <f>B5+B6</f>
        <v>160.24</v>
      </c>
      <c r="C4" s="10" t="s">
        <v>9</v>
      </c>
      <c r="D4" s="11" t="s">
        <v>9</v>
      </c>
      <c r="E4" s="12">
        <f>C5*D5+C6*D6</f>
        <v>98.8</v>
      </c>
      <c r="F4" s="11">
        <f>B4/B16</f>
        <v>0.2004428155060481</v>
      </c>
      <c r="G4" s="12">
        <f>E4*F4</f>
        <v>19.80375017199755</v>
      </c>
    </row>
    <row r="5" spans="1:7" ht="25.5" customHeight="1">
      <c r="A5" s="5" t="s">
        <v>10</v>
      </c>
      <c r="B5" s="13">
        <v>158.44</v>
      </c>
      <c r="C5" s="12">
        <v>98.8</v>
      </c>
      <c r="D5" s="11">
        <f>B5/B4</f>
        <v>0.9887668497254118</v>
      </c>
      <c r="E5" s="10" t="s">
        <v>9</v>
      </c>
      <c r="F5" s="11" t="s">
        <v>9</v>
      </c>
      <c r="G5" s="10" t="s">
        <v>9</v>
      </c>
    </row>
    <row r="6" spans="1:7" ht="25.5" customHeight="1">
      <c r="A6" s="5" t="s">
        <v>11</v>
      </c>
      <c r="B6" s="13">
        <v>1.8</v>
      </c>
      <c r="C6" s="12">
        <v>98.8</v>
      </c>
      <c r="D6" s="11">
        <f>B6/B4</f>
        <v>0.011233150274588117</v>
      </c>
      <c r="E6" s="10" t="s">
        <v>9</v>
      </c>
      <c r="F6" s="11" t="s">
        <v>9</v>
      </c>
      <c r="G6" s="10" t="s">
        <v>9</v>
      </c>
    </row>
    <row r="7" spans="1:7" ht="25.5" customHeight="1">
      <c r="A7" s="5" t="s">
        <v>12</v>
      </c>
      <c r="B7" s="13"/>
      <c r="C7" s="12" t="s">
        <v>9</v>
      </c>
      <c r="D7" s="11" t="s">
        <v>9</v>
      </c>
      <c r="E7" s="10" t="s">
        <v>9</v>
      </c>
      <c r="F7" s="11" t="s">
        <v>9</v>
      </c>
      <c r="G7" s="10" t="s">
        <v>9</v>
      </c>
    </row>
    <row r="8" spans="1:7" ht="25.5" customHeight="1">
      <c r="A8" s="8" t="s">
        <v>13</v>
      </c>
      <c r="B8" s="9">
        <f>B9</f>
        <v>151</v>
      </c>
      <c r="C8" s="12" t="s">
        <v>9</v>
      </c>
      <c r="D8" s="11" t="s">
        <v>9</v>
      </c>
      <c r="E8" s="12">
        <f>C9*D9</f>
        <v>98.5</v>
      </c>
      <c r="F8" s="11">
        <f>B8/B16</f>
        <v>0.1888845802634377</v>
      </c>
      <c r="G8" s="12">
        <f>E8*F8</f>
        <v>18.605131155948616</v>
      </c>
    </row>
    <row r="9" spans="1:7" ht="25.5" customHeight="1">
      <c r="A9" s="5" t="s">
        <v>14</v>
      </c>
      <c r="B9" s="13">
        <v>151</v>
      </c>
      <c r="C9" s="12">
        <v>98.5</v>
      </c>
      <c r="D9" s="11">
        <f>B9/B8</f>
        <v>1</v>
      </c>
      <c r="E9" s="10" t="s">
        <v>9</v>
      </c>
      <c r="F9" s="11" t="s">
        <v>9</v>
      </c>
      <c r="G9" s="10" t="s">
        <v>9</v>
      </c>
    </row>
    <row r="10" spans="1:7" ht="25.5" customHeight="1">
      <c r="A10" s="8" t="s">
        <v>15</v>
      </c>
      <c r="B10" s="9">
        <f>B11+B12</f>
        <v>394.3</v>
      </c>
      <c r="C10" s="12" t="s">
        <v>9</v>
      </c>
      <c r="D10" s="11" t="s">
        <v>9</v>
      </c>
      <c r="E10" s="12">
        <f>C11*D11+C12*D12</f>
        <v>98.73550595992899</v>
      </c>
      <c r="F10" s="11">
        <f>B10/B16</f>
        <v>0.4932264238269768</v>
      </c>
      <c r="G10" s="12">
        <f>E10*F10</f>
        <v>48.69896050936293</v>
      </c>
    </row>
    <row r="11" spans="1:7" ht="36" customHeight="1">
      <c r="A11" s="5" t="s">
        <v>16</v>
      </c>
      <c r="B11" s="13">
        <v>254.3</v>
      </c>
      <c r="C11" s="12">
        <v>98.7</v>
      </c>
      <c r="D11" s="11">
        <f>B11/B10</f>
        <v>0.6449404007101192</v>
      </c>
      <c r="E11" s="10" t="s">
        <v>9</v>
      </c>
      <c r="F11" s="11" t="s">
        <v>9</v>
      </c>
      <c r="G11" s="10" t="s">
        <v>9</v>
      </c>
    </row>
    <row r="12" spans="1:7" ht="25.5" customHeight="1">
      <c r="A12" s="5" t="s">
        <v>17</v>
      </c>
      <c r="B12" s="13">
        <v>140</v>
      </c>
      <c r="C12" s="12">
        <v>98.8</v>
      </c>
      <c r="D12" s="11">
        <f>B12/B10</f>
        <v>0.3550595992898808</v>
      </c>
      <c r="E12" s="10" t="s">
        <v>9</v>
      </c>
      <c r="F12" s="11" t="s">
        <v>9</v>
      </c>
      <c r="G12" s="10" t="s">
        <v>9</v>
      </c>
    </row>
    <row r="13" spans="1:7" ht="25.5" customHeight="1">
      <c r="A13" s="8" t="s">
        <v>18</v>
      </c>
      <c r="B13" s="9">
        <f>B14+B15</f>
        <v>93.89</v>
      </c>
      <c r="C13" s="12" t="s">
        <v>9</v>
      </c>
      <c r="D13" s="11" t="s">
        <v>9</v>
      </c>
      <c r="E13" s="12">
        <f>C14*D14+C15*D15</f>
        <v>96.88286292469911</v>
      </c>
      <c r="F13" s="11">
        <f>B13/B16+0.01%</f>
        <v>0.11754618040353754</v>
      </c>
      <c r="G13" s="12">
        <f>E13*F13</f>
        <v>11.38821048335788</v>
      </c>
    </row>
    <row r="14" spans="1:7" ht="25.5" customHeight="1">
      <c r="A14" s="5" t="s">
        <v>19</v>
      </c>
      <c r="B14" s="13">
        <v>90</v>
      </c>
      <c r="C14" s="12">
        <v>96.8</v>
      </c>
      <c r="D14" s="11">
        <f>B14/B13</f>
        <v>0.958568537650442</v>
      </c>
      <c r="E14" s="10" t="s">
        <v>9</v>
      </c>
      <c r="F14" s="11" t="s">
        <v>9</v>
      </c>
      <c r="G14" s="10" t="s">
        <v>9</v>
      </c>
    </row>
    <row r="15" spans="1:7" ht="25.5" customHeight="1">
      <c r="A15" s="5" t="s">
        <v>20</v>
      </c>
      <c r="B15" s="13">
        <v>3.89</v>
      </c>
      <c r="C15" s="12">
        <v>98.8</v>
      </c>
      <c r="D15" s="11">
        <f>B15/B13</f>
        <v>0.041431462349557996</v>
      </c>
      <c r="E15" s="10" t="s">
        <v>9</v>
      </c>
      <c r="F15" s="11" t="s">
        <v>9</v>
      </c>
      <c r="G15" s="10" t="s">
        <v>9</v>
      </c>
    </row>
    <row r="16" spans="1:7" ht="25.5" customHeight="1">
      <c r="A16" s="14" t="s">
        <v>21</v>
      </c>
      <c r="B16" s="15">
        <f>B4+B8+B10+B13</f>
        <v>799.43</v>
      </c>
      <c r="C16" s="10" t="s">
        <v>9</v>
      </c>
      <c r="D16" s="11" t="s">
        <v>9</v>
      </c>
      <c r="E16" s="10" t="s">
        <v>9</v>
      </c>
      <c r="F16" s="11" t="s">
        <v>9</v>
      </c>
      <c r="G16" s="12">
        <f>G4+G8+G10+G13</f>
        <v>98.49605232066696</v>
      </c>
    </row>
  </sheetData>
  <sheetProtection/>
  <mergeCells count="1">
    <mergeCell ref="A2:G2"/>
  </mergeCells>
  <printOptions/>
  <pageMargins left="0.75" right="0.75" top="1" bottom="0.629861111111111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wcf</cp:lastModifiedBy>
  <dcterms:created xsi:type="dcterms:W3CDTF">2016-12-02T08:54:00Z</dcterms:created>
  <dcterms:modified xsi:type="dcterms:W3CDTF">2021-05-10T02:35:05Z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54AE774C098B47A688C4A62D7C129D0F</vt:lpwstr>
  </property>
</Properties>
</file>