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90" windowWidth="20730" windowHeight="11130"/>
  </bookViews>
  <sheets>
    <sheet name="加权平均汇总表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G6" i="1" l="1"/>
  <c r="G4" i="1" s="1"/>
  <c r="D33" i="1"/>
  <c r="E33" i="1"/>
  <c r="F33" i="1"/>
  <c r="F7" i="1" l="1"/>
  <c r="D7" i="1"/>
  <c r="E7" i="1"/>
  <c r="D4" i="1"/>
  <c r="G7" i="1"/>
  <c r="F34" i="1"/>
  <c r="G11" i="1" l="1"/>
  <c r="G15" i="1"/>
  <c r="G23" i="1"/>
  <c r="G31" i="1"/>
  <c r="G16" i="1"/>
  <c r="G24" i="1"/>
  <c r="G32" i="1"/>
  <c r="G17" i="1"/>
  <c r="G25" i="1"/>
  <c r="G18" i="1"/>
  <c r="G26" i="1"/>
  <c r="G19" i="1"/>
  <c r="G27" i="1"/>
  <c r="G12" i="1"/>
  <c r="G20" i="1"/>
  <c r="G28" i="1"/>
  <c r="G13" i="1"/>
  <c r="G21" i="1"/>
  <c r="G29" i="1"/>
  <c r="G14" i="1"/>
  <c r="G22" i="1"/>
  <c r="G30" i="1"/>
  <c r="E34" i="1"/>
  <c r="D34" i="1"/>
  <c r="G33" i="1" l="1"/>
  <c r="G34" i="1"/>
</calcChain>
</file>

<file path=xl/sharedStrings.xml><?xml version="1.0" encoding="utf-8"?>
<sst xmlns="http://schemas.openxmlformats.org/spreadsheetml/2006/main" count="56" uniqueCount="52">
  <si>
    <t>总预算</t>
  </si>
  <si>
    <t>预算金额（万元）</t>
  </si>
  <si>
    <t>占比</t>
  </si>
  <si>
    <t>项目效益</t>
  </si>
  <si>
    <t>经济效益</t>
  </si>
  <si>
    <t>社会效益</t>
  </si>
  <si>
    <t>生态效益</t>
  </si>
  <si>
    <t>合计</t>
  </si>
  <si>
    <t>专项资金</t>
  </si>
  <si>
    <t>加权得分</t>
  </si>
  <si>
    <t>决策</t>
  </si>
  <si>
    <t>项目立项</t>
  </si>
  <si>
    <t>立项依据充分性</t>
  </si>
  <si>
    <t>绩效目标</t>
  </si>
  <si>
    <t>资金投入</t>
  </si>
  <si>
    <t>过程</t>
  </si>
  <si>
    <t>资金管理</t>
  </si>
  <si>
    <t>资金到位率</t>
  </si>
  <si>
    <t>预算执行率</t>
  </si>
  <si>
    <t>组织实施</t>
  </si>
  <si>
    <t>产出</t>
  </si>
  <si>
    <t>产出数量</t>
  </si>
  <si>
    <t>实际完成率</t>
  </si>
  <si>
    <t>数量变动率</t>
  </si>
  <si>
    <t>产出质量</t>
  </si>
  <si>
    <t>质量达标率</t>
  </si>
  <si>
    <t>产出时效</t>
  </si>
  <si>
    <t>完成及时率</t>
  </si>
  <si>
    <t>产出成本</t>
  </si>
  <si>
    <t>成本节约率</t>
  </si>
  <si>
    <t>效益</t>
  </si>
  <si>
    <t>可持续性影响</t>
  </si>
  <si>
    <t>项目发展机制可持续性</t>
  </si>
  <si>
    <t>满意度</t>
  </si>
  <si>
    <t>得分</t>
  </si>
  <si>
    <t>专项资金三级项目名称</t>
    <phoneticPr fontId="5" type="noConversion"/>
  </si>
  <si>
    <t xml:space="preserve"> 加权平均汇总表</t>
    <phoneticPr fontId="5" type="noConversion"/>
  </si>
  <si>
    <t>立项程序规范性</t>
    <phoneticPr fontId="5" type="noConversion"/>
  </si>
  <si>
    <t>绩效目标合理性</t>
    <phoneticPr fontId="5" type="noConversion"/>
  </si>
  <si>
    <t>绩效指标明确性</t>
    <phoneticPr fontId="5" type="noConversion"/>
  </si>
  <si>
    <t>预算编制科学性</t>
  </si>
  <si>
    <t>资金分配合理性</t>
    <phoneticPr fontId="5" type="noConversion"/>
  </si>
  <si>
    <t>资金使用合规性</t>
    <phoneticPr fontId="5" type="noConversion"/>
  </si>
  <si>
    <t xml:space="preserve"> 管理制度健全性</t>
    <phoneticPr fontId="5" type="noConversion"/>
  </si>
  <si>
    <t>制度执行有效性</t>
    <phoneticPr fontId="5" type="noConversion"/>
  </si>
  <si>
    <t>政策可持续性</t>
    <phoneticPr fontId="5" type="noConversion"/>
  </si>
  <si>
    <t>青岛市发展和改革委员会</t>
    <phoneticPr fontId="5" type="noConversion"/>
  </si>
  <si>
    <t>全市投运时间较长、能效较低的燃煤锅炉能效测试</t>
  </si>
  <si>
    <t>新上固定资产投资项目节能审查</t>
  </si>
  <si>
    <t>重点用能单位能耗在线监测系统建设试点</t>
  </si>
  <si>
    <t>2020年度节能资金项目得分表</t>
    <phoneticPr fontId="5" type="noConversion"/>
  </si>
  <si>
    <t>附件3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</si>
</sst>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4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 applyProtection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I27" sqref="I27"/>
    </sheetView>
  </sheetViews>
  <sheetFormatPr defaultColWidth="9" defaultRowHeight="24.95" customHeight="1"/>
  <cols>
    <col min="1" max="1" width="4.75" style="16" bestFit="1" customWidth="1"/>
    <col min="2" max="2" width="10.5" style="16" customWidth="1"/>
    <col min="3" max="3" width="20.5" style="16" customWidth="1"/>
    <col min="4" max="4" width="20.125" style="16" customWidth="1"/>
    <col min="5" max="5" width="13.5" style="16" customWidth="1"/>
    <col min="6" max="6" width="17.5" style="16" customWidth="1"/>
    <col min="7" max="7" width="7.5" style="16" customWidth="1"/>
    <col min="8" max="8" width="18.375" style="16" customWidth="1"/>
    <col min="9" max="16384" width="9" style="16"/>
  </cols>
  <sheetData>
    <row r="1" spans="1:7" ht="12.75" customHeight="1">
      <c r="A1" s="49" t="s">
        <v>51</v>
      </c>
      <c r="B1" s="50"/>
    </row>
    <row r="2" spans="1:7" ht="20.25">
      <c r="A2" s="51" t="s">
        <v>36</v>
      </c>
      <c r="B2" s="51"/>
      <c r="C2" s="51"/>
      <c r="D2" s="51"/>
      <c r="E2" s="51"/>
      <c r="F2" s="51"/>
      <c r="G2" s="51"/>
    </row>
    <row r="3" spans="1:7" ht="13.5">
      <c r="A3" s="27" t="s">
        <v>35</v>
      </c>
      <c r="B3" s="28"/>
      <c r="C3" s="29"/>
      <c r="D3" s="39" t="s">
        <v>46</v>
      </c>
      <c r="E3" s="37"/>
      <c r="F3" s="38"/>
      <c r="G3" s="4" t="s">
        <v>0</v>
      </c>
    </row>
    <row r="4" spans="1:7" s="13" customFormat="1" ht="12">
      <c r="A4" s="30"/>
      <c r="B4" s="31"/>
      <c r="C4" s="32"/>
      <c r="D4" s="45">
        <f>G4</f>
        <v>274</v>
      </c>
      <c r="E4" s="46"/>
      <c r="F4" s="47"/>
      <c r="G4" s="48">
        <f>G6</f>
        <v>274</v>
      </c>
    </row>
    <row r="5" spans="1:7" s="13" customFormat="1" ht="24">
      <c r="A5" s="33"/>
      <c r="B5" s="34"/>
      <c r="C5" s="35"/>
      <c r="D5" s="7" t="s">
        <v>47</v>
      </c>
      <c r="E5" s="7" t="s">
        <v>48</v>
      </c>
      <c r="F5" s="7" t="s">
        <v>49</v>
      </c>
      <c r="G5" s="4"/>
    </row>
    <row r="6" spans="1:7" s="13" customFormat="1" ht="12">
      <c r="A6" s="20" t="s">
        <v>1</v>
      </c>
      <c r="B6" s="20"/>
      <c r="C6" s="20"/>
      <c r="D6" s="41">
        <v>50</v>
      </c>
      <c r="E6" s="41">
        <v>194</v>
      </c>
      <c r="F6" s="41">
        <v>30</v>
      </c>
      <c r="G6" s="42">
        <f>SUM(D6:F6)</f>
        <v>274</v>
      </c>
    </row>
    <row r="7" spans="1:7" s="13" customFormat="1" ht="12">
      <c r="A7" s="39" t="s">
        <v>2</v>
      </c>
      <c r="B7" s="37"/>
      <c r="C7" s="38"/>
      <c r="D7" s="43">
        <f>D6/$G$4</f>
        <v>0.18248175182481752</v>
      </c>
      <c r="E7" s="43">
        <f t="shared" ref="E7:F7" si="0">E6/$G$4</f>
        <v>0.70802919708029199</v>
      </c>
      <c r="F7" s="43">
        <f t="shared" si="0"/>
        <v>0.10948905109489052</v>
      </c>
      <c r="G7" s="44">
        <f>SUM(D7:F7)</f>
        <v>1</v>
      </c>
    </row>
    <row r="8" spans="1:7" s="13" customFormat="1" ht="12">
      <c r="A8" s="2"/>
      <c r="B8" s="2"/>
      <c r="C8" s="3"/>
      <c r="D8" s="3"/>
      <c r="E8" s="3"/>
      <c r="F8" s="3"/>
      <c r="G8" s="3"/>
    </row>
    <row r="9" spans="1:7" s="13" customFormat="1" ht="20.25">
      <c r="A9" s="36" t="s">
        <v>50</v>
      </c>
      <c r="B9" s="36"/>
      <c r="C9" s="36"/>
      <c r="D9" s="36"/>
      <c r="E9" s="36"/>
      <c r="F9" s="36"/>
      <c r="G9" s="36"/>
    </row>
    <row r="10" spans="1:7" s="13" customFormat="1" ht="24">
      <c r="A10" s="24" t="s">
        <v>8</v>
      </c>
      <c r="B10" s="25"/>
      <c r="C10" s="26"/>
      <c r="D10" s="8" t="s">
        <v>47</v>
      </c>
      <c r="E10" s="8" t="s">
        <v>48</v>
      </c>
      <c r="F10" s="8" t="s">
        <v>49</v>
      </c>
      <c r="G10" s="1" t="s">
        <v>9</v>
      </c>
    </row>
    <row r="11" spans="1:7" s="13" customFormat="1" ht="13.5">
      <c r="A11" s="20" t="s">
        <v>10</v>
      </c>
      <c r="B11" s="20" t="s">
        <v>11</v>
      </c>
      <c r="C11" s="11" t="s">
        <v>12</v>
      </c>
      <c r="D11" s="9">
        <v>3</v>
      </c>
      <c r="E11" s="9">
        <v>3</v>
      </c>
      <c r="F11" s="14">
        <v>3</v>
      </c>
      <c r="G11" s="40">
        <f>D11*$D$7+E11*$E$7+F11*$F$7</f>
        <v>3</v>
      </c>
    </row>
    <row r="12" spans="1:7" s="13" customFormat="1" ht="13.5">
      <c r="A12" s="20"/>
      <c r="B12" s="20"/>
      <c r="C12" s="5" t="s">
        <v>37</v>
      </c>
      <c r="D12" s="9">
        <v>3</v>
      </c>
      <c r="E12" s="9">
        <v>3</v>
      </c>
      <c r="F12" s="14">
        <v>3</v>
      </c>
      <c r="G12" s="40">
        <f t="shared" ref="G12:G32" si="1">D12*$D$7+E12*$E$7+F12*$F$7</f>
        <v>3</v>
      </c>
    </row>
    <row r="13" spans="1:7" s="13" customFormat="1" ht="13.5">
      <c r="A13" s="20"/>
      <c r="B13" s="20" t="s">
        <v>13</v>
      </c>
      <c r="C13" s="5" t="s">
        <v>38</v>
      </c>
      <c r="D13" s="9">
        <v>3</v>
      </c>
      <c r="E13" s="9">
        <v>3</v>
      </c>
      <c r="F13" s="14">
        <v>3</v>
      </c>
      <c r="G13" s="40">
        <f t="shared" si="1"/>
        <v>3</v>
      </c>
    </row>
    <row r="14" spans="1:7" s="13" customFormat="1" ht="13.5">
      <c r="A14" s="20"/>
      <c r="B14" s="20"/>
      <c r="C14" s="5" t="s">
        <v>39</v>
      </c>
      <c r="D14" s="9">
        <v>3</v>
      </c>
      <c r="E14" s="9">
        <v>3</v>
      </c>
      <c r="F14" s="14">
        <v>3</v>
      </c>
      <c r="G14" s="40">
        <f t="shared" si="1"/>
        <v>3</v>
      </c>
    </row>
    <row r="15" spans="1:7" s="13" customFormat="1" ht="13.5">
      <c r="A15" s="20"/>
      <c r="B15" s="20" t="s">
        <v>14</v>
      </c>
      <c r="C15" s="5" t="s">
        <v>40</v>
      </c>
      <c r="D15" s="9">
        <v>4</v>
      </c>
      <c r="E15" s="9">
        <v>4</v>
      </c>
      <c r="F15" s="14">
        <v>4</v>
      </c>
      <c r="G15" s="40">
        <f t="shared" si="1"/>
        <v>4</v>
      </c>
    </row>
    <row r="16" spans="1:7" s="13" customFormat="1" ht="13.5">
      <c r="A16" s="20"/>
      <c r="B16" s="20"/>
      <c r="C16" s="5" t="s">
        <v>41</v>
      </c>
      <c r="D16" s="9">
        <v>4</v>
      </c>
      <c r="E16" s="9">
        <v>4</v>
      </c>
      <c r="F16" s="14">
        <v>4</v>
      </c>
      <c r="G16" s="40">
        <f t="shared" si="1"/>
        <v>4</v>
      </c>
    </row>
    <row r="17" spans="1:7" s="13" customFormat="1" ht="13.5">
      <c r="A17" s="21" t="s">
        <v>15</v>
      </c>
      <c r="B17" s="21" t="s">
        <v>16</v>
      </c>
      <c r="C17" s="11" t="s">
        <v>17</v>
      </c>
      <c r="D17" s="9">
        <v>2</v>
      </c>
      <c r="E17" s="9">
        <v>2</v>
      </c>
      <c r="F17" s="14">
        <v>2</v>
      </c>
      <c r="G17" s="40">
        <f t="shared" si="1"/>
        <v>2</v>
      </c>
    </row>
    <row r="18" spans="1:7" s="13" customFormat="1" ht="13.5">
      <c r="A18" s="22"/>
      <c r="B18" s="22"/>
      <c r="C18" s="11" t="s">
        <v>18</v>
      </c>
      <c r="D18" s="9">
        <v>0</v>
      </c>
      <c r="E18" s="9">
        <v>0.97</v>
      </c>
      <c r="F18" s="14">
        <v>1.9</v>
      </c>
      <c r="G18" s="40">
        <f t="shared" si="1"/>
        <v>0.89481751824817524</v>
      </c>
    </row>
    <row r="19" spans="1:7" s="13" customFormat="1" ht="13.5">
      <c r="A19" s="22"/>
      <c r="B19" s="22"/>
      <c r="C19" s="5" t="s">
        <v>42</v>
      </c>
      <c r="D19" s="9">
        <v>4</v>
      </c>
      <c r="E19" s="9">
        <v>4</v>
      </c>
      <c r="F19" s="14">
        <v>4</v>
      </c>
      <c r="G19" s="40">
        <f t="shared" si="1"/>
        <v>4</v>
      </c>
    </row>
    <row r="20" spans="1:7" s="13" customFormat="1" ht="13.5">
      <c r="A20" s="22"/>
      <c r="B20" s="21" t="s">
        <v>19</v>
      </c>
      <c r="C20" s="5" t="s">
        <v>43</v>
      </c>
      <c r="D20" s="9">
        <v>6</v>
      </c>
      <c r="E20" s="9">
        <v>6</v>
      </c>
      <c r="F20" s="14">
        <v>6</v>
      </c>
      <c r="G20" s="40">
        <f t="shared" si="1"/>
        <v>6</v>
      </c>
    </row>
    <row r="21" spans="1:7" s="13" customFormat="1" ht="13.5">
      <c r="A21" s="22"/>
      <c r="B21" s="22"/>
      <c r="C21" s="5" t="s">
        <v>44</v>
      </c>
      <c r="D21" s="9">
        <v>6</v>
      </c>
      <c r="E21" s="9">
        <v>6</v>
      </c>
      <c r="F21" s="14">
        <v>6</v>
      </c>
      <c r="G21" s="40">
        <f t="shared" si="1"/>
        <v>6</v>
      </c>
    </row>
    <row r="22" spans="1:7" s="13" customFormat="1" ht="13.5">
      <c r="A22" s="21" t="s">
        <v>20</v>
      </c>
      <c r="B22" s="20" t="s">
        <v>21</v>
      </c>
      <c r="C22" s="4" t="s">
        <v>22</v>
      </c>
      <c r="D22" s="9">
        <v>2.14</v>
      </c>
      <c r="E22" s="9">
        <v>5</v>
      </c>
      <c r="F22" s="14">
        <v>5</v>
      </c>
      <c r="G22" s="40">
        <f t="shared" si="1"/>
        <v>4.4781021897810218</v>
      </c>
    </row>
    <row r="23" spans="1:7" s="13" customFormat="1" ht="13.5">
      <c r="A23" s="22"/>
      <c r="B23" s="20"/>
      <c r="C23" s="4" t="s">
        <v>23</v>
      </c>
      <c r="D23" s="9">
        <v>5</v>
      </c>
      <c r="E23" s="9">
        <f>5*0.95</f>
        <v>4.75</v>
      </c>
      <c r="F23" s="14">
        <v>5</v>
      </c>
      <c r="G23" s="40">
        <f t="shared" si="1"/>
        <v>4.8229927007299276</v>
      </c>
    </row>
    <row r="24" spans="1:7" s="13" customFormat="1" ht="13.5">
      <c r="A24" s="22"/>
      <c r="B24" s="11" t="s">
        <v>24</v>
      </c>
      <c r="C24" s="4" t="s">
        <v>25</v>
      </c>
      <c r="D24" s="9">
        <v>5</v>
      </c>
      <c r="E24" s="9">
        <v>5</v>
      </c>
      <c r="F24" s="14">
        <v>5</v>
      </c>
      <c r="G24" s="40">
        <f t="shared" si="1"/>
        <v>5</v>
      </c>
    </row>
    <row r="25" spans="1:7" s="13" customFormat="1" ht="13.5">
      <c r="A25" s="22"/>
      <c r="B25" s="11" t="s">
        <v>26</v>
      </c>
      <c r="C25" s="4" t="s">
        <v>27</v>
      </c>
      <c r="D25" s="9">
        <v>5</v>
      </c>
      <c r="E25" s="9">
        <v>5</v>
      </c>
      <c r="F25" s="14">
        <v>5</v>
      </c>
      <c r="G25" s="40">
        <f t="shared" si="1"/>
        <v>5</v>
      </c>
    </row>
    <row r="26" spans="1:7" s="13" customFormat="1" ht="13.5">
      <c r="A26" s="23"/>
      <c r="B26" s="11" t="s">
        <v>28</v>
      </c>
      <c r="C26" s="4" t="s">
        <v>29</v>
      </c>
      <c r="D26" s="9">
        <v>4.47</v>
      </c>
      <c r="E26" s="9">
        <v>5</v>
      </c>
      <c r="F26" s="15">
        <v>5</v>
      </c>
      <c r="G26" s="40">
        <f t="shared" si="1"/>
        <v>4.9032846715328473</v>
      </c>
    </row>
    <row r="27" spans="1:7" s="13" customFormat="1" ht="13.5">
      <c r="A27" s="21" t="s">
        <v>30</v>
      </c>
      <c r="B27" s="20" t="s">
        <v>3</v>
      </c>
      <c r="C27" s="4" t="s">
        <v>4</v>
      </c>
      <c r="D27" s="9"/>
      <c r="E27" s="9"/>
      <c r="F27" s="9"/>
      <c r="G27" s="40">
        <f t="shared" si="1"/>
        <v>0</v>
      </c>
    </row>
    <row r="28" spans="1:7" s="13" customFormat="1" ht="13.5">
      <c r="A28" s="22"/>
      <c r="B28" s="20"/>
      <c r="C28" s="4" t="s">
        <v>5</v>
      </c>
      <c r="D28" s="9">
        <v>25</v>
      </c>
      <c r="E28" s="9">
        <v>20</v>
      </c>
      <c r="F28" s="9">
        <v>13</v>
      </c>
      <c r="G28" s="40">
        <f t="shared" si="1"/>
        <v>20.145985401459853</v>
      </c>
    </row>
    <row r="29" spans="1:7" s="13" customFormat="1" ht="13.5">
      <c r="A29" s="22"/>
      <c r="B29" s="20"/>
      <c r="C29" s="4" t="s">
        <v>6</v>
      </c>
      <c r="D29" s="9"/>
      <c r="E29" s="9">
        <v>5</v>
      </c>
      <c r="F29" s="9">
        <v>12</v>
      </c>
      <c r="G29" s="40">
        <f t="shared" si="1"/>
        <v>4.8540145985401466</v>
      </c>
    </row>
    <row r="30" spans="1:7" s="13" customFormat="1" ht="13.5">
      <c r="A30" s="22"/>
      <c r="B30" s="21" t="s">
        <v>31</v>
      </c>
      <c r="C30" s="5" t="s">
        <v>45</v>
      </c>
      <c r="D30" s="9">
        <v>1</v>
      </c>
      <c r="E30" s="9">
        <v>1</v>
      </c>
      <c r="F30" s="9">
        <v>1</v>
      </c>
      <c r="G30" s="40">
        <f t="shared" si="1"/>
        <v>1</v>
      </c>
    </row>
    <row r="31" spans="1:7" s="13" customFormat="1" ht="15.75" customHeight="1">
      <c r="A31" s="22"/>
      <c r="B31" s="23"/>
      <c r="C31" s="11" t="s">
        <v>32</v>
      </c>
      <c r="D31" s="9">
        <v>1</v>
      </c>
      <c r="E31" s="9">
        <v>1</v>
      </c>
      <c r="F31" s="9">
        <v>1</v>
      </c>
      <c r="G31" s="40">
        <f t="shared" si="1"/>
        <v>1</v>
      </c>
    </row>
    <row r="32" spans="1:7" s="13" customFormat="1" ht="13.5">
      <c r="A32" s="22"/>
      <c r="B32" s="12" t="s">
        <v>33</v>
      </c>
      <c r="C32" s="12" t="s">
        <v>33</v>
      </c>
      <c r="D32" s="9">
        <v>8</v>
      </c>
      <c r="E32" s="9">
        <v>8</v>
      </c>
      <c r="F32" s="9">
        <v>8</v>
      </c>
      <c r="G32" s="40">
        <f t="shared" si="1"/>
        <v>8</v>
      </c>
    </row>
    <row r="33" spans="1:7" s="13" customFormat="1" ht="13.5">
      <c r="A33" s="17" t="s">
        <v>7</v>
      </c>
      <c r="B33" s="18"/>
      <c r="C33" s="19"/>
      <c r="D33" s="6">
        <f t="shared" ref="D33:F33" si="2">SUM(D11:D32)</f>
        <v>94.61</v>
      </c>
      <c r="E33" s="6">
        <f t="shared" si="2"/>
        <v>98.72</v>
      </c>
      <c r="F33" s="6">
        <f t="shared" si="2"/>
        <v>99.9</v>
      </c>
      <c r="G33" s="40">
        <f>SUM(G11:G32)</f>
        <v>98.099197080291958</v>
      </c>
    </row>
    <row r="34" spans="1:7" s="13" customFormat="1" ht="13.5">
      <c r="A34" s="17" t="s">
        <v>34</v>
      </c>
      <c r="B34" s="18"/>
      <c r="C34" s="19"/>
      <c r="D34" s="10">
        <f>D33*D7</f>
        <v>17.264598540145986</v>
      </c>
      <c r="E34" s="10">
        <f t="shared" ref="E34:F34" si="3">E33*E7</f>
        <v>69.89664233576643</v>
      </c>
      <c r="F34" s="10">
        <f t="shared" si="3"/>
        <v>10.937956204379564</v>
      </c>
      <c r="G34" s="40">
        <f>SUM(D34:F34)</f>
        <v>98.099197080291972</v>
      </c>
    </row>
  </sheetData>
  <mergeCells count="23">
    <mergeCell ref="A1:B1"/>
    <mergeCell ref="A10:C10"/>
    <mergeCell ref="A6:C6"/>
    <mergeCell ref="A2:G2"/>
    <mergeCell ref="A3:C5"/>
    <mergeCell ref="A7:C7"/>
    <mergeCell ref="A9:G9"/>
    <mergeCell ref="D4:F4"/>
    <mergeCell ref="D3:F3"/>
    <mergeCell ref="A33:C33"/>
    <mergeCell ref="A34:C34"/>
    <mergeCell ref="A11:A16"/>
    <mergeCell ref="A17:A21"/>
    <mergeCell ref="A22:A26"/>
    <mergeCell ref="A27:A32"/>
    <mergeCell ref="B11:B12"/>
    <mergeCell ref="B13:B14"/>
    <mergeCell ref="B15:B16"/>
    <mergeCell ref="B17:B19"/>
    <mergeCell ref="B20:B21"/>
    <mergeCell ref="B22:B23"/>
    <mergeCell ref="B27:B29"/>
    <mergeCell ref="B30:B3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加权平均汇总表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2021-06-02T09:04:21Z</cp:lastPrinted>
  <dcterms:created xsi:type="dcterms:W3CDTF">2020-08-13T11:29:00Z</dcterms:created>
  <dcterms:modified xsi:type="dcterms:W3CDTF">2021-06-02T09:10:07Z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