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<sst xmlns="http://schemas.openxmlformats.org/spreadsheetml/2006/main" count="175" uniqueCount="55">
  <si>
    <t xml:space="preserve">      2019年度公益金资助项目支出表</t>
  </si>
  <si>
    <t xml:space="preserve">                                           单位：万元       </t>
  </si>
  <si>
    <t>序号</t>
  </si>
  <si>
    <t>项目类别</t>
  </si>
  <si>
    <t>项目名称</t>
  </si>
  <si>
    <t>初始下达预算</t>
  </si>
  <si>
    <t>预算调整</t>
  </si>
  <si>
    <t>调整后预算</t>
  </si>
  <si>
    <t>审定后实际支出</t>
  </si>
  <si>
    <t>预算实际执行率</t>
  </si>
  <si>
    <t>备注</t>
  </si>
  <si>
    <t>合      计</t>
  </si>
  <si>
    <t>老年福利</t>
  </si>
  <si>
    <t>居家养老服务组织补助</t>
  </si>
  <si>
    <t>居家养老补助</t>
  </si>
  <si>
    <t>社区日间照料中心运营补助</t>
  </si>
  <si>
    <t>养老机构运营补助</t>
  </si>
  <si>
    <t>困难老人入住养老机构补助</t>
  </si>
  <si>
    <t>养老机构床位建设补助</t>
  </si>
  <si>
    <t>养老机构意外伤害险补助</t>
  </si>
  <si>
    <t>养老机构从业人员一次性入职补贴</t>
  </si>
  <si>
    <t>养老护理员岗位津贴</t>
  </si>
  <si>
    <t>青岛敬老使者市政府津贴</t>
  </si>
  <si>
    <t>青岛市养老服务人员心理健康辅导项目</t>
  </si>
  <si>
    <t>养老服务管理人员能力提升</t>
  </si>
  <si>
    <t>养老服务业务能力提升项目</t>
  </si>
  <si>
    <t>养老机构星级评定及奖补</t>
  </si>
  <si>
    <t>购买养老机构消防安全维保督导服务</t>
  </si>
  <si>
    <t>80岁老年人体检补助</t>
  </si>
  <si>
    <t>百岁老年人长寿补贴金</t>
  </si>
  <si>
    <t>老年人照护需求等级评估服务项目</t>
  </si>
  <si>
    <t>青岛市养老服务指导中心及养老创新示范项目</t>
  </si>
  <si>
    <t>困难老年人补贴</t>
  </si>
  <si>
    <t>养老机构消防安全提升项目</t>
  </si>
  <si>
    <t>购买养老、救助信息化运维服务项目</t>
  </si>
  <si>
    <t>购买养老、救助热线服务项目</t>
  </si>
  <si>
    <t>购买养老、救助信息化服务项目尾款</t>
  </si>
  <si>
    <t>三院-社会福利院设备物资购置资金</t>
  </si>
  <si>
    <t>社会福利院代养服务费</t>
  </si>
  <si>
    <t>残疾人福利</t>
  </si>
  <si>
    <t>残疾人康复、教育就业事业专项资金</t>
  </si>
  <si>
    <t>儿童福利</t>
  </si>
  <si>
    <t>三院-儿童福利院改扩建设备购置费</t>
  </si>
  <si>
    <t>寄养儿童家庭补助</t>
  </si>
  <si>
    <t>儿童福利院胶州工疗康复中心运转经费</t>
  </si>
  <si>
    <t>儿童福利院购买专业化服务</t>
  </si>
  <si>
    <t>城市困境残障儿童社工服务项目</t>
  </si>
  <si>
    <t>农村留守儿童关爱服务项目</t>
  </si>
  <si>
    <t>社会救助</t>
  </si>
  <si>
    <t>元旦春节走访慰问专项资金</t>
  </si>
  <si>
    <t>困难居民临时救助专项资金</t>
  </si>
  <si>
    <t>困难居民医疗救助专项资金</t>
  </si>
  <si>
    <t>福企中心代管人员费用</t>
  </si>
  <si>
    <t>社会公益</t>
  </si>
  <si>
    <t>购买公益慈善服务项目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</si>
</sst>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#,##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7" fontId="4" fillId="2" borderId="1" xfId="0" applyNumberFormat="1" applyFont="1" applyFill="1" applyBorder="1" applyAlignment="1">
      <alignment horizontal="right" wrapText="1"/>
    </xf>
    <xf numFmtId="177" fontId="4" fillId="3" borderId="1" xfId="0" applyNumberFormat="1" applyFont="1" applyFill="1" applyBorder="1" applyAlignment="1">
      <alignment horizontal="right" wrapText="1"/>
    </xf>
    <xf numFmtId="177" fontId="5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10" fontId="3" fillId="2" borderId="1" xfId="11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center" wrapText="1"/>
    </xf>
    <xf numFmtId="10" fontId="4" fillId="2" borderId="1" xfId="11" applyNumberFormat="1" applyFont="1" applyFill="1" applyBorder="1" applyAlignment="1">
      <alignment horizontal="right" wrapText="1"/>
    </xf>
    <xf numFmtId="177" fontId="4" fillId="0" borderId="1" xfId="0" applyNumberFormat="1" applyFont="1" applyFill="1" applyBorder="1" applyAlignment="1">
      <alignment horizontal="right" wrapText="1"/>
    </xf>
    <xf numFmtId="176" fontId="0" fillId="2" borderId="0" xfId="0" applyNumberFormat="1" applyFill="1">
      <alignment vertical="center"/>
    </xf>
    <xf numFmtId="10" fontId="4" fillId="0" borderId="1" xfId="11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topLeftCell="A34" workbookViewId="0">
      <selection activeCell="C40" sqref="C40"/>
    </sheetView>
  </sheetViews>
  <sheetFormatPr defaultColWidth="9" defaultRowHeight="14.4"/>
  <cols>
    <col min="1" max="1" width="6.66666666666667" style="1" customWidth="1"/>
    <col min="2" max="2" width="10.7777777777778" style="1" customWidth="1"/>
    <col min="3" max="3" width="29.1111111111111" style="14" customWidth="1"/>
    <col min="4" max="4" width="18.7777777777778" style="2" customWidth="1"/>
    <col min="5" max="5" width="15.5555555555556" style="1" customWidth="1"/>
    <col min="6" max="6" width="15.3333333333333" style="1" customWidth="1"/>
    <col min="7" max="7" width="18.4444444444444" style="1" customWidth="1"/>
    <col min="8" max="8" width="16.4444444444444" style="1" customWidth="1"/>
    <col min="9" max="9" width="14" style="1" customWidth="1"/>
    <col min="10" max="10" width="11.8888888888889" style="1"/>
    <col min="11" max="16384" width="9" style="1"/>
  </cols>
  <sheetData>
    <row r="1" ht="30" customHeight="1" spans="1:9">
      <c r="A1" s="3" t="s">
        <v>0</v>
      </c>
      <c r="B1" s="3"/>
      <c r="C1" s="15"/>
      <c r="D1" s="3"/>
      <c r="E1" s="3"/>
      <c r="F1" s="3"/>
      <c r="G1" s="3"/>
      <c r="H1" s="3"/>
      <c r="I1" s="3"/>
    </row>
    <row r="2" ht="20" customHeight="1" spans="1:11">
      <c r="A2" s="4" t="s">
        <v>1</v>
      </c>
      <c r="B2" s="4"/>
      <c r="C2" s="16"/>
      <c r="D2" s="4"/>
      <c r="E2" s="4"/>
      <c r="F2" s="4"/>
      <c r="G2" s="4"/>
      <c r="H2" s="4"/>
      <c r="I2" s="4"/>
      <c r="K2" s="2"/>
    </row>
    <row r="3" ht="32.7" customHeight="1" spans="1:9">
      <c r="A3" s="5" t="s">
        <v>2</v>
      </c>
      <c r="B3" s="5" t="s">
        <v>3</v>
      </c>
      <c r="C3" s="17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30" customHeight="1" spans="1:9">
      <c r="A4" s="5" t="s">
        <v>11</v>
      </c>
      <c r="B4" s="5"/>
      <c r="C4" s="17"/>
      <c r="D4" s="6">
        <f>SUM(D5:D42)</f>
        <v>21431</v>
      </c>
      <c r="E4" s="6">
        <f>SUM(E5:E42)</f>
        <v>300</v>
      </c>
      <c r="F4" s="6">
        <f>SUM(F5:F42)</f>
        <v>21731</v>
      </c>
      <c r="G4" s="6">
        <f>SUM(G5:G42)</f>
        <v>20294.34</v>
      </c>
      <c r="H4" s="18">
        <f>G4/F4</f>
        <v>0.933888914454006</v>
      </c>
      <c r="I4" s="7"/>
    </row>
    <row r="5" ht="30" customHeight="1" spans="1:9">
      <c r="A5" s="8">
        <v>1</v>
      </c>
      <c r="B5" s="9" t="s">
        <v>12</v>
      </c>
      <c r="C5" s="19" t="s">
        <v>13</v>
      </c>
      <c r="D5" s="10">
        <v>137</v>
      </c>
      <c r="E5" s="6"/>
      <c r="F5" s="10">
        <f>D5+E5</f>
        <v>137</v>
      </c>
      <c r="G5" s="10">
        <v>137</v>
      </c>
      <c r="H5" s="20">
        <f t="shared" ref="H5:H42" si="0">G5/F5</f>
        <v>1</v>
      </c>
      <c r="I5" s="7"/>
    </row>
    <row r="6" ht="30" customHeight="1" spans="1:9">
      <c r="A6" s="8">
        <v>2</v>
      </c>
      <c r="B6" s="9" t="s">
        <v>12</v>
      </c>
      <c r="C6" s="19" t="s">
        <v>14</v>
      </c>
      <c r="D6" s="10">
        <v>1145</v>
      </c>
      <c r="E6" s="6"/>
      <c r="F6" s="10">
        <f t="shared" ref="F6:F42" si="1">D6+E6</f>
        <v>1145</v>
      </c>
      <c r="G6" s="10">
        <v>1145</v>
      </c>
      <c r="H6" s="20">
        <f t="shared" si="0"/>
        <v>1</v>
      </c>
      <c r="I6" s="7"/>
    </row>
    <row r="7" ht="30" customHeight="1" spans="1:9">
      <c r="A7" s="8">
        <v>3</v>
      </c>
      <c r="B7" s="9" t="s">
        <v>12</v>
      </c>
      <c r="C7" s="19" t="s">
        <v>15</v>
      </c>
      <c r="D7" s="10">
        <v>767</v>
      </c>
      <c r="E7" s="6"/>
      <c r="F7" s="10">
        <f t="shared" si="1"/>
        <v>767</v>
      </c>
      <c r="G7" s="10">
        <v>767</v>
      </c>
      <c r="H7" s="20">
        <f t="shared" si="0"/>
        <v>1</v>
      </c>
      <c r="I7" s="7"/>
    </row>
    <row r="8" ht="30" customHeight="1" spans="1:9">
      <c r="A8" s="8">
        <v>4</v>
      </c>
      <c r="B8" s="9" t="s">
        <v>12</v>
      </c>
      <c r="C8" s="19" t="s">
        <v>16</v>
      </c>
      <c r="D8" s="10">
        <v>900</v>
      </c>
      <c r="E8" s="6"/>
      <c r="F8" s="10">
        <f t="shared" si="1"/>
        <v>900</v>
      </c>
      <c r="G8" s="10">
        <v>900</v>
      </c>
      <c r="H8" s="20">
        <f t="shared" si="0"/>
        <v>1</v>
      </c>
      <c r="I8" s="7"/>
    </row>
    <row r="9" ht="30" customHeight="1" spans="1:9">
      <c r="A9" s="8">
        <v>5</v>
      </c>
      <c r="B9" s="9" t="s">
        <v>12</v>
      </c>
      <c r="C9" s="19" t="s">
        <v>17</v>
      </c>
      <c r="D9" s="10">
        <v>160</v>
      </c>
      <c r="E9" s="6"/>
      <c r="F9" s="10">
        <f t="shared" si="1"/>
        <v>160</v>
      </c>
      <c r="G9" s="10">
        <v>160</v>
      </c>
      <c r="H9" s="20">
        <f t="shared" si="0"/>
        <v>1</v>
      </c>
      <c r="I9" s="7"/>
    </row>
    <row r="10" ht="30" customHeight="1" spans="1:9">
      <c r="A10" s="8">
        <v>6</v>
      </c>
      <c r="B10" s="9" t="s">
        <v>12</v>
      </c>
      <c r="C10" s="19" t="s">
        <v>18</v>
      </c>
      <c r="D10" s="10">
        <v>340</v>
      </c>
      <c r="E10" s="6"/>
      <c r="F10" s="10">
        <f t="shared" si="1"/>
        <v>340</v>
      </c>
      <c r="G10" s="10">
        <v>340</v>
      </c>
      <c r="H10" s="20">
        <f t="shared" si="0"/>
        <v>1</v>
      </c>
      <c r="I10" s="7"/>
    </row>
    <row r="11" ht="30" customHeight="1" spans="1:9">
      <c r="A11" s="8">
        <v>7</v>
      </c>
      <c r="B11" s="9" t="s">
        <v>12</v>
      </c>
      <c r="C11" s="19" t="s">
        <v>19</v>
      </c>
      <c r="D11" s="10">
        <v>60</v>
      </c>
      <c r="E11" s="6"/>
      <c r="F11" s="10">
        <f t="shared" si="1"/>
        <v>60</v>
      </c>
      <c r="G11" s="10">
        <v>60</v>
      </c>
      <c r="H11" s="20">
        <f t="shared" si="0"/>
        <v>1</v>
      </c>
      <c r="I11" s="7"/>
    </row>
    <row r="12" ht="30" customHeight="1" spans="1:9">
      <c r="A12" s="8">
        <v>8</v>
      </c>
      <c r="B12" s="9" t="s">
        <v>12</v>
      </c>
      <c r="C12" s="19" t="s">
        <v>20</v>
      </c>
      <c r="D12" s="10">
        <v>80</v>
      </c>
      <c r="E12" s="6"/>
      <c r="F12" s="10">
        <f t="shared" si="1"/>
        <v>80</v>
      </c>
      <c r="G12" s="10">
        <v>80</v>
      </c>
      <c r="H12" s="20">
        <f t="shared" si="0"/>
        <v>1</v>
      </c>
      <c r="I12" s="7"/>
    </row>
    <row r="13" ht="30" customHeight="1" spans="1:9">
      <c r="A13" s="8">
        <v>9</v>
      </c>
      <c r="B13" s="9" t="s">
        <v>12</v>
      </c>
      <c r="C13" s="19" t="s">
        <v>21</v>
      </c>
      <c r="D13" s="10">
        <v>310</v>
      </c>
      <c r="E13" s="6"/>
      <c r="F13" s="10">
        <f t="shared" si="1"/>
        <v>310</v>
      </c>
      <c r="G13" s="10">
        <v>310</v>
      </c>
      <c r="H13" s="20">
        <f t="shared" si="0"/>
        <v>1</v>
      </c>
      <c r="I13" s="7"/>
    </row>
    <row r="14" ht="30" customHeight="1" spans="1:9">
      <c r="A14" s="8">
        <v>10</v>
      </c>
      <c r="B14" s="9" t="s">
        <v>12</v>
      </c>
      <c r="C14" s="19" t="s">
        <v>22</v>
      </c>
      <c r="D14" s="10">
        <v>48</v>
      </c>
      <c r="E14" s="10"/>
      <c r="F14" s="10">
        <f t="shared" si="1"/>
        <v>48</v>
      </c>
      <c r="G14" s="21">
        <v>45.6</v>
      </c>
      <c r="H14" s="20">
        <f t="shared" si="0"/>
        <v>0.95</v>
      </c>
      <c r="I14" s="7"/>
    </row>
    <row r="15" ht="30" customHeight="1" spans="1:9">
      <c r="A15" s="8">
        <v>11</v>
      </c>
      <c r="B15" s="9" t="s">
        <v>12</v>
      </c>
      <c r="C15" s="19" t="s">
        <v>23</v>
      </c>
      <c r="D15" s="10">
        <v>40</v>
      </c>
      <c r="E15" s="10"/>
      <c r="F15" s="10">
        <f t="shared" si="1"/>
        <v>40</v>
      </c>
      <c r="G15" s="21">
        <v>38.8</v>
      </c>
      <c r="H15" s="20">
        <f t="shared" si="0"/>
        <v>0.97</v>
      </c>
      <c r="I15" s="7"/>
    </row>
    <row r="16" ht="30" customHeight="1" spans="1:10">
      <c r="A16" s="8">
        <v>12</v>
      </c>
      <c r="B16" s="9" t="s">
        <v>12</v>
      </c>
      <c r="C16" s="19" t="s">
        <v>24</v>
      </c>
      <c r="D16" s="10">
        <v>20</v>
      </c>
      <c r="E16" s="10"/>
      <c r="F16" s="10">
        <f t="shared" si="1"/>
        <v>20</v>
      </c>
      <c r="G16" s="21">
        <v>19.99</v>
      </c>
      <c r="H16" s="20">
        <f t="shared" si="0"/>
        <v>0.9995</v>
      </c>
      <c r="I16" s="7"/>
      <c r="J16" s="22">
        <v>199850</v>
      </c>
    </row>
    <row r="17" ht="30" customHeight="1" spans="1:9">
      <c r="A17" s="8">
        <v>13</v>
      </c>
      <c r="B17" s="9" t="s">
        <v>12</v>
      </c>
      <c r="C17" s="19" t="s">
        <v>25</v>
      </c>
      <c r="D17" s="10">
        <v>120</v>
      </c>
      <c r="E17" s="10"/>
      <c r="F17" s="10">
        <f t="shared" si="1"/>
        <v>120</v>
      </c>
      <c r="G17" s="21">
        <v>116.3</v>
      </c>
      <c r="H17" s="20">
        <f t="shared" si="0"/>
        <v>0.969166666666667</v>
      </c>
      <c r="I17" s="7"/>
    </row>
    <row r="18" ht="30" customHeight="1" spans="1:9">
      <c r="A18" s="8">
        <v>14</v>
      </c>
      <c r="B18" s="9" t="s">
        <v>12</v>
      </c>
      <c r="C18" s="19" t="s">
        <v>26</v>
      </c>
      <c r="D18" s="10">
        <v>295</v>
      </c>
      <c r="E18" s="10"/>
      <c r="F18" s="10">
        <f t="shared" si="1"/>
        <v>295</v>
      </c>
      <c r="G18" s="21">
        <v>287.2</v>
      </c>
      <c r="H18" s="20">
        <f t="shared" si="0"/>
        <v>0.973559322033898</v>
      </c>
      <c r="I18" s="7"/>
    </row>
    <row r="19" ht="30" customHeight="1" spans="1:10">
      <c r="A19" s="8">
        <v>15</v>
      </c>
      <c r="B19" s="9" t="s">
        <v>12</v>
      </c>
      <c r="C19" s="19" t="s">
        <v>27</v>
      </c>
      <c r="D19" s="10">
        <v>265</v>
      </c>
      <c r="E19" s="10"/>
      <c r="F19" s="10">
        <f t="shared" si="1"/>
        <v>265</v>
      </c>
      <c r="G19" s="21">
        <v>232.86</v>
      </c>
      <c r="H19" s="20">
        <f t="shared" si="0"/>
        <v>0.878716981132076</v>
      </c>
      <c r="I19" s="7"/>
      <c r="J19" s="1">
        <v>2328601.6</v>
      </c>
    </row>
    <row r="20" ht="31" customHeight="1" spans="1:9">
      <c r="A20" s="8">
        <v>16</v>
      </c>
      <c r="B20" s="9" t="s">
        <v>12</v>
      </c>
      <c r="C20" s="19" t="s">
        <v>28</v>
      </c>
      <c r="D20" s="10">
        <v>4518</v>
      </c>
      <c r="E20" s="10"/>
      <c r="F20" s="10">
        <f t="shared" si="1"/>
        <v>4518</v>
      </c>
      <c r="G20" s="21">
        <v>4518</v>
      </c>
      <c r="H20" s="20">
        <f t="shared" si="0"/>
        <v>1</v>
      </c>
      <c r="I20" s="8"/>
    </row>
    <row r="21" ht="31" customHeight="1" spans="1:9">
      <c r="A21" s="8">
        <v>17</v>
      </c>
      <c r="B21" s="9" t="s">
        <v>12</v>
      </c>
      <c r="C21" s="19" t="s">
        <v>29</v>
      </c>
      <c r="D21" s="10">
        <v>134</v>
      </c>
      <c r="E21" s="10"/>
      <c r="F21" s="10">
        <f t="shared" si="1"/>
        <v>134</v>
      </c>
      <c r="G21" s="21">
        <v>134</v>
      </c>
      <c r="H21" s="20">
        <f t="shared" si="0"/>
        <v>1</v>
      </c>
      <c r="I21" s="8"/>
    </row>
    <row r="22" ht="31" customHeight="1" spans="1:9">
      <c r="A22" s="8">
        <v>18</v>
      </c>
      <c r="B22" s="9" t="s">
        <v>12</v>
      </c>
      <c r="C22" s="19" t="s">
        <v>30</v>
      </c>
      <c r="D22" s="10">
        <v>160</v>
      </c>
      <c r="E22" s="10"/>
      <c r="F22" s="10">
        <f t="shared" si="1"/>
        <v>160</v>
      </c>
      <c r="G22" s="21">
        <v>158.3</v>
      </c>
      <c r="H22" s="20">
        <f t="shared" si="0"/>
        <v>0.989375</v>
      </c>
      <c r="I22" s="8"/>
    </row>
    <row r="23" ht="31" customHeight="1" spans="1:9">
      <c r="A23" s="8">
        <v>19</v>
      </c>
      <c r="B23" s="9" t="s">
        <v>12</v>
      </c>
      <c r="C23" s="19" t="s">
        <v>31</v>
      </c>
      <c r="D23" s="10">
        <v>180</v>
      </c>
      <c r="E23" s="10">
        <v>425</v>
      </c>
      <c r="F23" s="10">
        <f t="shared" si="1"/>
        <v>605</v>
      </c>
      <c r="G23" s="21">
        <v>58.52</v>
      </c>
      <c r="H23" s="20">
        <f t="shared" si="0"/>
        <v>0.0967272727272727</v>
      </c>
      <c r="I23" s="8"/>
    </row>
    <row r="24" ht="31" customHeight="1" spans="1:9">
      <c r="A24" s="8">
        <v>20</v>
      </c>
      <c r="B24" s="9" t="s">
        <v>12</v>
      </c>
      <c r="C24" s="19" t="s">
        <v>32</v>
      </c>
      <c r="D24" s="10">
        <v>500</v>
      </c>
      <c r="E24" s="10"/>
      <c r="F24" s="10">
        <f t="shared" si="1"/>
        <v>500</v>
      </c>
      <c r="G24" s="10">
        <v>500</v>
      </c>
      <c r="H24" s="20">
        <f t="shared" si="0"/>
        <v>1</v>
      </c>
      <c r="I24" s="8"/>
    </row>
    <row r="25" ht="31" customHeight="1" spans="1:9">
      <c r="A25" s="8">
        <v>21</v>
      </c>
      <c r="B25" s="9" t="s">
        <v>12</v>
      </c>
      <c r="C25" s="19" t="s">
        <v>33</v>
      </c>
      <c r="D25" s="10"/>
      <c r="E25" s="10">
        <v>300</v>
      </c>
      <c r="F25" s="10">
        <f t="shared" si="1"/>
        <v>300</v>
      </c>
      <c r="G25" s="10">
        <v>300</v>
      </c>
      <c r="H25" s="20">
        <f t="shared" si="0"/>
        <v>1</v>
      </c>
      <c r="I25" s="8"/>
    </row>
    <row r="26" ht="31" customHeight="1" spans="1:11">
      <c r="A26" s="8">
        <v>22</v>
      </c>
      <c r="B26" s="9" t="s">
        <v>12</v>
      </c>
      <c r="C26" s="19" t="s">
        <v>34</v>
      </c>
      <c r="D26" s="21"/>
      <c r="E26" s="10">
        <v>187</v>
      </c>
      <c r="F26" s="10">
        <f t="shared" si="1"/>
        <v>187</v>
      </c>
      <c r="G26" s="21">
        <v>106.8</v>
      </c>
      <c r="H26" s="20">
        <f t="shared" si="0"/>
        <v>0.571122994652406</v>
      </c>
      <c r="I26" s="23"/>
      <c r="J26" s="14"/>
      <c r="K26" s="14"/>
    </row>
    <row r="27" ht="31" customHeight="1" spans="1:9">
      <c r="A27" s="8">
        <v>23</v>
      </c>
      <c r="B27" s="9" t="s">
        <v>12</v>
      </c>
      <c r="C27" s="19" t="s">
        <v>35</v>
      </c>
      <c r="D27" s="21"/>
      <c r="E27" s="10">
        <v>188</v>
      </c>
      <c r="F27" s="10">
        <f t="shared" si="1"/>
        <v>188</v>
      </c>
      <c r="G27" s="10">
        <v>187.2</v>
      </c>
      <c r="H27" s="20">
        <f t="shared" si="0"/>
        <v>0.995744680851064</v>
      </c>
      <c r="I27" s="23"/>
    </row>
    <row r="28" ht="31" customHeight="1" spans="1:9">
      <c r="A28" s="8">
        <v>24</v>
      </c>
      <c r="B28" s="9" t="s">
        <v>12</v>
      </c>
      <c r="C28" s="19" t="s">
        <v>36</v>
      </c>
      <c r="D28" s="21"/>
      <c r="E28" s="10">
        <v>565</v>
      </c>
      <c r="F28" s="10">
        <f t="shared" si="1"/>
        <v>565</v>
      </c>
      <c r="G28" s="10">
        <v>434.41</v>
      </c>
      <c r="H28" s="20">
        <f t="shared" si="0"/>
        <v>0.768867256637168</v>
      </c>
      <c r="I28" s="23"/>
    </row>
    <row r="29" ht="31" customHeight="1" spans="1:9">
      <c r="A29" s="8">
        <v>25</v>
      </c>
      <c r="B29" s="9" t="s">
        <v>12</v>
      </c>
      <c r="C29" s="19" t="s">
        <v>37</v>
      </c>
      <c r="D29" s="10">
        <v>2372</v>
      </c>
      <c r="E29" s="10">
        <v>-1365</v>
      </c>
      <c r="F29" s="10">
        <f t="shared" si="1"/>
        <v>1007</v>
      </c>
      <c r="G29" s="12">
        <v>714.03</v>
      </c>
      <c r="H29" s="20">
        <f t="shared" si="0"/>
        <v>0.709066534260179</v>
      </c>
      <c r="I29" s="23"/>
    </row>
    <row r="30" ht="31" customHeight="1" spans="1:9">
      <c r="A30" s="8">
        <v>26</v>
      </c>
      <c r="B30" s="9" t="s">
        <v>12</v>
      </c>
      <c r="C30" s="19" t="s">
        <v>38</v>
      </c>
      <c r="D30" s="10">
        <v>242</v>
      </c>
      <c r="E30" s="10"/>
      <c r="F30" s="10">
        <f t="shared" si="1"/>
        <v>242</v>
      </c>
      <c r="G30" s="10">
        <v>199.3</v>
      </c>
      <c r="H30" s="20">
        <f t="shared" si="0"/>
        <v>0.823553719008264</v>
      </c>
      <c r="I30" s="23"/>
    </row>
    <row r="31" ht="31" customHeight="1" spans="1:9">
      <c r="A31" s="8">
        <v>27</v>
      </c>
      <c r="B31" s="9" t="s">
        <v>39</v>
      </c>
      <c r="C31" s="19" t="s">
        <v>40</v>
      </c>
      <c r="D31" s="21">
        <v>1000</v>
      </c>
      <c r="E31" s="10"/>
      <c r="F31" s="10">
        <f t="shared" si="1"/>
        <v>1000</v>
      </c>
      <c r="G31" s="10">
        <v>940</v>
      </c>
      <c r="H31" s="20">
        <f t="shared" si="0"/>
        <v>0.94</v>
      </c>
      <c r="I31" s="23"/>
    </row>
    <row r="32" ht="31" customHeight="1" spans="1:9">
      <c r="A32" s="8">
        <v>28</v>
      </c>
      <c r="B32" s="9" t="s">
        <v>41</v>
      </c>
      <c r="C32" s="19" t="s">
        <v>42</v>
      </c>
      <c r="D32" s="10">
        <v>260</v>
      </c>
      <c r="E32" s="10"/>
      <c r="F32" s="10">
        <f t="shared" si="1"/>
        <v>260</v>
      </c>
      <c r="G32" s="10">
        <v>92.08</v>
      </c>
      <c r="H32" s="20">
        <f t="shared" si="0"/>
        <v>0.354153846153846</v>
      </c>
      <c r="I32" s="23"/>
    </row>
    <row r="33" ht="31" customHeight="1" spans="1:9">
      <c r="A33" s="8">
        <v>29</v>
      </c>
      <c r="B33" s="9" t="s">
        <v>41</v>
      </c>
      <c r="C33" s="19" t="s">
        <v>43</v>
      </c>
      <c r="D33" s="10">
        <v>90</v>
      </c>
      <c r="E33" s="10"/>
      <c r="F33" s="10">
        <f t="shared" si="1"/>
        <v>90</v>
      </c>
      <c r="G33" s="10">
        <v>56.31</v>
      </c>
      <c r="H33" s="20">
        <f t="shared" si="0"/>
        <v>0.625666666666667</v>
      </c>
      <c r="I33" s="23"/>
    </row>
    <row r="34" ht="31" customHeight="1" spans="1:9">
      <c r="A34" s="8">
        <v>30</v>
      </c>
      <c r="B34" s="9" t="s">
        <v>41</v>
      </c>
      <c r="C34" s="19" t="s">
        <v>44</v>
      </c>
      <c r="D34" s="10">
        <v>150</v>
      </c>
      <c r="E34" s="10"/>
      <c r="F34" s="10">
        <f t="shared" si="1"/>
        <v>150</v>
      </c>
      <c r="G34" s="10">
        <v>123.74</v>
      </c>
      <c r="H34" s="20">
        <f t="shared" si="0"/>
        <v>0.824933333333333</v>
      </c>
      <c r="I34" s="23"/>
    </row>
    <row r="35" ht="31" customHeight="1" spans="1:9">
      <c r="A35" s="8">
        <v>31</v>
      </c>
      <c r="B35" s="9" t="s">
        <v>41</v>
      </c>
      <c r="C35" s="19" t="s">
        <v>45</v>
      </c>
      <c r="D35" s="10">
        <v>140</v>
      </c>
      <c r="E35" s="10"/>
      <c r="F35" s="10">
        <f t="shared" si="1"/>
        <v>140</v>
      </c>
      <c r="G35" s="10">
        <v>139.6</v>
      </c>
      <c r="H35" s="20">
        <f t="shared" si="0"/>
        <v>0.997142857142857</v>
      </c>
      <c r="I35" s="23"/>
    </row>
    <row r="36" ht="31" customHeight="1" spans="1:9">
      <c r="A36" s="8">
        <v>32</v>
      </c>
      <c r="B36" s="9" t="s">
        <v>41</v>
      </c>
      <c r="C36" s="19" t="s">
        <v>46</v>
      </c>
      <c r="D36" s="10">
        <v>40</v>
      </c>
      <c r="E36" s="10"/>
      <c r="F36" s="10">
        <f t="shared" si="1"/>
        <v>40</v>
      </c>
      <c r="G36" s="10">
        <v>38.85</v>
      </c>
      <c r="H36" s="20">
        <f t="shared" si="0"/>
        <v>0.97125</v>
      </c>
      <c r="I36" s="23"/>
    </row>
    <row r="37" ht="31" customHeight="1" spans="1:9">
      <c r="A37" s="8">
        <v>33</v>
      </c>
      <c r="B37" s="9" t="s">
        <v>41</v>
      </c>
      <c r="C37" s="19" t="s">
        <v>47</v>
      </c>
      <c r="D37" s="10">
        <v>35</v>
      </c>
      <c r="E37" s="10"/>
      <c r="F37" s="10">
        <f t="shared" si="1"/>
        <v>35</v>
      </c>
      <c r="G37" s="10">
        <v>33.96</v>
      </c>
      <c r="H37" s="20">
        <f t="shared" si="0"/>
        <v>0.970285714285714</v>
      </c>
      <c r="I37" s="23"/>
    </row>
    <row r="38" ht="31" customHeight="1" spans="1:9">
      <c r="A38" s="8">
        <v>34</v>
      </c>
      <c r="B38" s="9" t="s">
        <v>48</v>
      </c>
      <c r="C38" s="19" t="s">
        <v>49</v>
      </c>
      <c r="D38" s="10">
        <v>60</v>
      </c>
      <c r="E38" s="10"/>
      <c r="F38" s="10">
        <f t="shared" si="1"/>
        <v>60</v>
      </c>
      <c r="G38" s="10">
        <v>60</v>
      </c>
      <c r="H38" s="20">
        <f t="shared" si="0"/>
        <v>1</v>
      </c>
      <c r="I38" s="23"/>
    </row>
    <row r="39" ht="31" customHeight="1" spans="1:9">
      <c r="A39" s="8">
        <v>35</v>
      </c>
      <c r="B39" s="9" t="s">
        <v>48</v>
      </c>
      <c r="C39" s="19" t="s">
        <v>50</v>
      </c>
      <c r="D39" s="10">
        <v>3000</v>
      </c>
      <c r="E39" s="10"/>
      <c r="F39" s="10">
        <f t="shared" si="1"/>
        <v>3000</v>
      </c>
      <c r="G39" s="10">
        <v>3000</v>
      </c>
      <c r="H39" s="20">
        <f t="shared" si="0"/>
        <v>1</v>
      </c>
      <c r="I39" s="23"/>
    </row>
    <row r="40" customFormat="1" ht="31" customHeight="1" spans="1:9">
      <c r="A40" s="8">
        <v>36</v>
      </c>
      <c r="B40" s="9" t="s">
        <v>48</v>
      </c>
      <c r="C40" s="19" t="s">
        <v>51</v>
      </c>
      <c r="D40" s="10">
        <v>3700</v>
      </c>
      <c r="E40" s="10"/>
      <c r="F40" s="10">
        <f t="shared" si="1"/>
        <v>3700</v>
      </c>
      <c r="G40" s="10">
        <v>3700</v>
      </c>
      <c r="H40" s="20">
        <f t="shared" si="0"/>
        <v>1</v>
      </c>
      <c r="I40" s="23"/>
    </row>
    <row r="41" customFormat="1" ht="31" customHeight="1" spans="1:9">
      <c r="A41" s="8">
        <v>37</v>
      </c>
      <c r="B41" s="9" t="s">
        <v>48</v>
      </c>
      <c r="C41" s="19" t="s">
        <v>52</v>
      </c>
      <c r="D41" s="10">
        <v>43</v>
      </c>
      <c r="E41" s="10"/>
      <c r="F41" s="10">
        <f t="shared" si="1"/>
        <v>43</v>
      </c>
      <c r="G41" s="10">
        <v>39.5</v>
      </c>
      <c r="H41" s="20">
        <f t="shared" si="0"/>
        <v>0.918604651162791</v>
      </c>
      <c r="I41" s="23"/>
    </row>
    <row r="42" customFormat="1" ht="31" customHeight="1" spans="1:9">
      <c r="A42" s="8">
        <v>38</v>
      </c>
      <c r="B42" s="9" t="s">
        <v>53</v>
      </c>
      <c r="C42" s="19" t="s">
        <v>54</v>
      </c>
      <c r="D42" s="21">
        <v>120</v>
      </c>
      <c r="E42" s="10"/>
      <c r="F42" s="10">
        <f t="shared" si="1"/>
        <v>120</v>
      </c>
      <c r="G42" s="10">
        <v>119.99</v>
      </c>
      <c r="H42" s="20">
        <f t="shared" si="0"/>
        <v>0.999916666666667</v>
      </c>
      <c r="I42" s="23"/>
    </row>
  </sheetData>
  <mergeCells count="3">
    <mergeCell ref="A1:I1"/>
    <mergeCell ref="A2:I2"/>
    <mergeCell ref="A4:C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opLeftCell="A4" workbookViewId="0">
      <selection activeCell="E37" sqref="E37"/>
    </sheetView>
  </sheetViews>
  <sheetFormatPr defaultColWidth="9" defaultRowHeight="14.4"/>
  <cols>
    <col min="1" max="1" width="6.66666666666667" style="1" customWidth="1"/>
    <col min="2" max="2" width="10.7777777777778" style="1" customWidth="1"/>
    <col min="3" max="3" width="29.1111111111111" style="1" customWidth="1"/>
    <col min="4" max="4" width="18.7777777777778" style="2" customWidth="1"/>
    <col min="5" max="5" width="15.5555555555556" style="1" customWidth="1"/>
    <col min="6" max="6" width="15.3333333333333" style="1" customWidth="1"/>
    <col min="7" max="7" width="18.4444444444444" style="1" customWidth="1"/>
    <col min="8" max="8" width="14" style="1" customWidth="1"/>
    <col min="9" max="9" width="12.8888888888889" style="1"/>
    <col min="10" max="16384" width="9" style="1"/>
  </cols>
  <sheetData>
    <row r="1" s="1" customFormat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0" customHeight="1" spans="1:12">
      <c r="A2" s="4" t="s">
        <v>1</v>
      </c>
      <c r="B2" s="4"/>
      <c r="C2" s="4"/>
      <c r="D2" s="4"/>
      <c r="E2" s="4"/>
      <c r="F2" s="4"/>
      <c r="G2" s="4"/>
      <c r="H2" s="4"/>
      <c r="L2" s="2"/>
    </row>
    <row r="3" s="1" customFormat="1" ht="32.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10</v>
      </c>
    </row>
    <row r="4" s="1" customFormat="1" ht="30" customHeight="1" spans="1:8">
      <c r="A4" s="5" t="s">
        <v>11</v>
      </c>
      <c r="B4" s="5"/>
      <c r="C4" s="5"/>
      <c r="D4" s="6">
        <f t="shared" ref="D4:G4" si="0">SUM(D5:D42)</f>
        <v>22671</v>
      </c>
      <c r="E4" s="6">
        <f t="shared" si="0"/>
        <v>-1365</v>
      </c>
      <c r="F4" s="6">
        <f t="shared" si="0"/>
        <v>21306</v>
      </c>
      <c r="G4" s="6">
        <f t="shared" si="0"/>
        <v>10096.75</v>
      </c>
      <c r="H4" s="7"/>
    </row>
    <row r="5" s="1" customFormat="1" ht="30" customHeight="1" spans="1:8">
      <c r="A5" s="8">
        <v>1</v>
      </c>
      <c r="B5" s="9" t="s">
        <v>12</v>
      </c>
      <c r="C5" s="9" t="s">
        <v>13</v>
      </c>
      <c r="D5" s="10">
        <v>137</v>
      </c>
      <c r="E5" s="6"/>
      <c r="F5" s="10">
        <v>137</v>
      </c>
      <c r="G5" s="6"/>
      <c r="H5" s="7"/>
    </row>
    <row r="6" s="1" customFormat="1" ht="30" customHeight="1" spans="1:8">
      <c r="A6" s="8">
        <v>2</v>
      </c>
      <c r="B6" s="9" t="s">
        <v>12</v>
      </c>
      <c r="C6" s="9" t="s">
        <v>14</v>
      </c>
      <c r="D6" s="10">
        <v>1145</v>
      </c>
      <c r="E6" s="6"/>
      <c r="F6" s="10">
        <v>1145</v>
      </c>
      <c r="G6" s="6"/>
      <c r="H6" s="7"/>
    </row>
    <row r="7" s="1" customFormat="1" ht="30" customHeight="1" spans="1:8">
      <c r="A7" s="8">
        <v>3</v>
      </c>
      <c r="B7" s="9" t="s">
        <v>12</v>
      </c>
      <c r="C7" s="9" t="s">
        <v>15</v>
      </c>
      <c r="D7" s="10">
        <v>767</v>
      </c>
      <c r="E7" s="6"/>
      <c r="F7" s="10">
        <v>767</v>
      </c>
      <c r="G7" s="6"/>
      <c r="H7" s="7"/>
    </row>
    <row r="8" s="1" customFormat="1" ht="30" customHeight="1" spans="1:8">
      <c r="A8" s="8">
        <v>4</v>
      </c>
      <c r="B8" s="9" t="s">
        <v>12</v>
      </c>
      <c r="C8" s="9" t="s">
        <v>16</v>
      </c>
      <c r="D8" s="10">
        <v>900</v>
      </c>
      <c r="E8" s="6"/>
      <c r="F8" s="10">
        <v>900</v>
      </c>
      <c r="G8" s="6"/>
      <c r="H8" s="7"/>
    </row>
    <row r="9" s="1" customFormat="1" ht="30" customHeight="1" spans="1:8">
      <c r="A9" s="8">
        <v>5</v>
      </c>
      <c r="B9" s="9" t="s">
        <v>12</v>
      </c>
      <c r="C9" s="9" t="s">
        <v>17</v>
      </c>
      <c r="D9" s="10">
        <v>160</v>
      </c>
      <c r="E9" s="6"/>
      <c r="F9" s="10">
        <v>160</v>
      </c>
      <c r="G9" s="6"/>
      <c r="H9" s="7"/>
    </row>
    <row r="10" s="1" customFormat="1" ht="30" customHeight="1" spans="1:8">
      <c r="A10" s="8">
        <v>6</v>
      </c>
      <c r="B10" s="9" t="s">
        <v>12</v>
      </c>
      <c r="C10" s="9" t="s">
        <v>18</v>
      </c>
      <c r="D10" s="10">
        <v>340</v>
      </c>
      <c r="E10" s="6"/>
      <c r="F10" s="10">
        <v>340</v>
      </c>
      <c r="G10" s="6"/>
      <c r="H10" s="7"/>
    </row>
    <row r="11" s="1" customFormat="1" ht="30" customHeight="1" spans="1:8">
      <c r="A11" s="8">
        <v>7</v>
      </c>
      <c r="B11" s="9" t="s">
        <v>12</v>
      </c>
      <c r="C11" s="9" t="s">
        <v>19</v>
      </c>
      <c r="D11" s="10">
        <v>60</v>
      </c>
      <c r="E11" s="6"/>
      <c r="F11" s="10">
        <v>60</v>
      </c>
      <c r="G11" s="6"/>
      <c r="H11" s="7"/>
    </row>
    <row r="12" s="1" customFormat="1" ht="30" customHeight="1" spans="1:8">
      <c r="A12" s="8">
        <v>8</v>
      </c>
      <c r="B12" s="9" t="s">
        <v>12</v>
      </c>
      <c r="C12" s="9" t="s">
        <v>20</v>
      </c>
      <c r="D12" s="10">
        <v>80</v>
      </c>
      <c r="E12" s="6"/>
      <c r="F12" s="10">
        <v>80</v>
      </c>
      <c r="G12" s="6"/>
      <c r="H12" s="7"/>
    </row>
    <row r="13" s="1" customFormat="1" ht="30" customHeight="1" spans="1:8">
      <c r="A13" s="8">
        <v>9</v>
      </c>
      <c r="B13" s="9" t="s">
        <v>12</v>
      </c>
      <c r="C13" s="9" t="s">
        <v>21</v>
      </c>
      <c r="D13" s="10">
        <v>310</v>
      </c>
      <c r="E13" s="6"/>
      <c r="F13" s="10">
        <v>310</v>
      </c>
      <c r="G13" s="6"/>
      <c r="H13" s="7"/>
    </row>
    <row r="14" s="1" customFormat="1" ht="30" customHeight="1" spans="1:8">
      <c r="A14" s="8">
        <v>10</v>
      </c>
      <c r="B14" s="9" t="s">
        <v>12</v>
      </c>
      <c r="C14" s="9" t="s">
        <v>22</v>
      </c>
      <c r="D14" s="10">
        <v>48</v>
      </c>
      <c r="E14" s="10"/>
      <c r="F14" s="10">
        <v>48</v>
      </c>
      <c r="G14" s="10">
        <v>45.6</v>
      </c>
      <c r="H14" s="7"/>
    </row>
    <row r="15" s="1" customFormat="1" ht="30" customHeight="1" spans="1:8">
      <c r="A15" s="8">
        <v>11</v>
      </c>
      <c r="B15" s="9" t="s">
        <v>12</v>
      </c>
      <c r="C15" s="9" t="s">
        <v>23</v>
      </c>
      <c r="D15" s="10">
        <v>40</v>
      </c>
      <c r="E15" s="10"/>
      <c r="F15" s="10">
        <v>40</v>
      </c>
      <c r="G15" s="10">
        <v>38.8</v>
      </c>
      <c r="H15" s="7"/>
    </row>
    <row r="16" s="1" customFormat="1" ht="30" customHeight="1" spans="1:8">
      <c r="A16" s="8">
        <v>12</v>
      </c>
      <c r="B16" s="9" t="s">
        <v>12</v>
      </c>
      <c r="C16" s="9" t="s">
        <v>24</v>
      </c>
      <c r="D16" s="10">
        <v>20</v>
      </c>
      <c r="E16" s="10"/>
      <c r="F16" s="10">
        <v>20</v>
      </c>
      <c r="G16" s="10">
        <v>19.99</v>
      </c>
      <c r="H16" s="7"/>
    </row>
    <row r="17" s="1" customFormat="1" ht="30" customHeight="1" spans="1:8">
      <c r="A17" s="8">
        <v>13</v>
      </c>
      <c r="B17" s="9" t="s">
        <v>12</v>
      </c>
      <c r="C17" s="9" t="s">
        <v>25</v>
      </c>
      <c r="D17" s="10">
        <v>120</v>
      </c>
      <c r="E17" s="10"/>
      <c r="F17" s="10">
        <v>120</v>
      </c>
      <c r="G17" s="10">
        <v>116.3</v>
      </c>
      <c r="H17" s="7"/>
    </row>
    <row r="18" s="1" customFormat="1" ht="30" customHeight="1" spans="1:8">
      <c r="A18" s="8">
        <v>14</v>
      </c>
      <c r="B18" s="9" t="s">
        <v>12</v>
      </c>
      <c r="C18" s="9" t="s">
        <v>26</v>
      </c>
      <c r="D18" s="10">
        <v>295</v>
      </c>
      <c r="E18" s="10"/>
      <c r="F18" s="10">
        <v>295</v>
      </c>
      <c r="G18" s="10">
        <v>287.2</v>
      </c>
      <c r="H18" s="7"/>
    </row>
    <row r="19" s="1" customFormat="1" ht="30" customHeight="1" spans="1:8">
      <c r="A19" s="8">
        <v>15</v>
      </c>
      <c r="B19" s="9" t="s">
        <v>12</v>
      </c>
      <c r="C19" s="9" t="s">
        <v>27</v>
      </c>
      <c r="D19" s="10">
        <v>265</v>
      </c>
      <c r="E19" s="10"/>
      <c r="F19" s="10">
        <v>265</v>
      </c>
      <c r="G19" s="10">
        <v>232.86</v>
      </c>
      <c r="H19" s="7"/>
    </row>
    <row r="20" s="1" customFormat="1" ht="31" customHeight="1" spans="1:8">
      <c r="A20" s="8">
        <v>16</v>
      </c>
      <c r="B20" s="9" t="s">
        <v>12</v>
      </c>
      <c r="C20" s="9" t="s">
        <v>28</v>
      </c>
      <c r="D20" s="10">
        <v>4518</v>
      </c>
      <c r="E20" s="10"/>
      <c r="F20" s="10">
        <v>4518</v>
      </c>
      <c r="G20" s="10">
        <v>4514.12</v>
      </c>
      <c r="H20" s="8"/>
    </row>
    <row r="21" s="1" customFormat="1" ht="31" customHeight="1" spans="1:8">
      <c r="A21" s="8">
        <v>17</v>
      </c>
      <c r="B21" s="9" t="s">
        <v>12</v>
      </c>
      <c r="C21" s="9" t="s">
        <v>29</v>
      </c>
      <c r="D21" s="10">
        <v>134</v>
      </c>
      <c r="E21" s="10"/>
      <c r="F21" s="10">
        <v>134</v>
      </c>
      <c r="G21" s="10"/>
      <c r="H21" s="8"/>
    </row>
    <row r="22" s="1" customFormat="1" ht="31" customHeight="1" spans="1:8">
      <c r="A22" s="8">
        <v>18</v>
      </c>
      <c r="B22" s="9" t="s">
        <v>12</v>
      </c>
      <c r="C22" s="9" t="s">
        <v>30</v>
      </c>
      <c r="D22" s="10">
        <v>160</v>
      </c>
      <c r="E22" s="10"/>
      <c r="F22" s="10">
        <v>160</v>
      </c>
      <c r="G22" s="10">
        <v>158.3</v>
      </c>
      <c r="H22" s="8"/>
    </row>
    <row r="23" s="1" customFormat="1" ht="31" customHeight="1" spans="1:8">
      <c r="A23" s="8">
        <v>19</v>
      </c>
      <c r="B23" s="9" t="s">
        <v>12</v>
      </c>
      <c r="C23" s="9" t="s">
        <v>31</v>
      </c>
      <c r="D23" s="10">
        <v>180</v>
      </c>
      <c r="E23" s="10"/>
      <c r="F23" s="10">
        <v>180</v>
      </c>
      <c r="G23" s="10">
        <v>58.52</v>
      </c>
      <c r="H23" s="8"/>
    </row>
    <row r="24" s="1" customFormat="1" ht="31" customHeight="1" spans="1:8">
      <c r="A24" s="8">
        <v>20</v>
      </c>
      <c r="B24" s="9" t="s">
        <v>12</v>
      </c>
      <c r="C24" s="9" t="s">
        <v>32</v>
      </c>
      <c r="D24" s="10">
        <v>500</v>
      </c>
      <c r="E24" s="10"/>
      <c r="F24" s="10">
        <v>500</v>
      </c>
      <c r="G24" s="10"/>
      <c r="H24" s="8"/>
    </row>
    <row r="25" s="1" customFormat="1" ht="31" customHeight="1" spans="1:8">
      <c r="A25" s="8">
        <v>21</v>
      </c>
      <c r="B25" s="9" t="s">
        <v>12</v>
      </c>
      <c r="C25" s="9" t="s">
        <v>33</v>
      </c>
      <c r="D25" s="10">
        <v>300</v>
      </c>
      <c r="E25" s="10"/>
      <c r="F25" s="10">
        <v>300</v>
      </c>
      <c r="G25" s="10">
        <v>300</v>
      </c>
      <c r="H25" s="8"/>
    </row>
    <row r="26" s="1" customFormat="1" ht="31" customHeight="1" spans="1:8">
      <c r="A26" s="8">
        <v>22</v>
      </c>
      <c r="B26" s="9" t="s">
        <v>12</v>
      </c>
      <c r="C26" s="9" t="s">
        <v>34</v>
      </c>
      <c r="D26" s="11">
        <v>187</v>
      </c>
      <c r="E26" s="10"/>
      <c r="F26" s="10">
        <v>187</v>
      </c>
      <c r="G26" s="10"/>
      <c r="H26" s="8"/>
    </row>
    <row r="27" s="1" customFormat="1" ht="31" customHeight="1" spans="1:8">
      <c r="A27" s="8">
        <v>23</v>
      </c>
      <c r="B27" s="9" t="s">
        <v>12</v>
      </c>
      <c r="C27" s="9" t="s">
        <v>35</v>
      </c>
      <c r="D27" s="11">
        <v>188</v>
      </c>
      <c r="E27" s="10"/>
      <c r="F27" s="10">
        <v>188</v>
      </c>
      <c r="G27" s="10"/>
      <c r="H27" s="8"/>
    </row>
    <row r="28" s="1" customFormat="1" ht="31" customHeight="1" spans="1:8">
      <c r="A28" s="8">
        <v>24</v>
      </c>
      <c r="B28" s="9" t="s">
        <v>12</v>
      </c>
      <c r="C28" s="9" t="s">
        <v>36</v>
      </c>
      <c r="D28" s="11">
        <v>565</v>
      </c>
      <c r="E28" s="10"/>
      <c r="F28" s="10">
        <v>565</v>
      </c>
      <c r="G28" s="10"/>
      <c r="H28" s="8"/>
    </row>
    <row r="29" s="1" customFormat="1" ht="31" customHeight="1" spans="1:8">
      <c r="A29" s="8">
        <v>25</v>
      </c>
      <c r="B29" s="9" t="s">
        <v>12</v>
      </c>
      <c r="C29" s="9" t="s">
        <v>37</v>
      </c>
      <c r="D29" s="10">
        <v>2372</v>
      </c>
      <c r="E29" s="10">
        <f>F29-D29</f>
        <v>-1365</v>
      </c>
      <c r="F29" s="12">
        <v>1007</v>
      </c>
      <c r="G29" s="12">
        <v>714.03</v>
      </c>
      <c r="H29" s="8"/>
    </row>
    <row r="30" s="1" customFormat="1" ht="31" customHeight="1" spans="1:8">
      <c r="A30" s="8">
        <v>26</v>
      </c>
      <c r="B30" s="9" t="s">
        <v>12</v>
      </c>
      <c r="C30" s="9" t="s">
        <v>38</v>
      </c>
      <c r="D30" s="10">
        <v>242</v>
      </c>
      <c r="E30" s="10"/>
      <c r="F30" s="10">
        <v>242</v>
      </c>
      <c r="G30" s="10">
        <v>199.3</v>
      </c>
      <c r="H30" s="8"/>
    </row>
    <row r="31" s="1" customFormat="1" ht="31" customHeight="1" spans="1:8">
      <c r="A31" s="8">
        <v>27</v>
      </c>
      <c r="B31" s="9" t="s">
        <v>39</v>
      </c>
      <c r="C31" s="9" t="s">
        <v>40</v>
      </c>
      <c r="D31" s="11">
        <v>1000</v>
      </c>
      <c r="E31" s="10"/>
      <c r="F31" s="10">
        <v>1000</v>
      </c>
      <c r="G31" s="10"/>
      <c r="H31" s="8"/>
    </row>
    <row r="32" s="1" customFormat="1" ht="31" customHeight="1" spans="1:8">
      <c r="A32" s="8">
        <v>28</v>
      </c>
      <c r="B32" s="9" t="s">
        <v>41</v>
      </c>
      <c r="C32" s="9" t="s">
        <v>42</v>
      </c>
      <c r="D32" s="10">
        <v>260</v>
      </c>
      <c r="E32" s="10"/>
      <c r="F32" s="10">
        <v>260</v>
      </c>
      <c r="G32" s="10">
        <v>92.08</v>
      </c>
      <c r="H32" s="8"/>
    </row>
    <row r="33" s="1" customFormat="1" ht="31" customHeight="1" spans="1:8">
      <c r="A33" s="8">
        <v>29</v>
      </c>
      <c r="B33" s="9" t="s">
        <v>41</v>
      </c>
      <c r="C33" s="9" t="s">
        <v>43</v>
      </c>
      <c r="D33" s="10">
        <v>90</v>
      </c>
      <c r="E33" s="10"/>
      <c r="F33" s="10">
        <v>90</v>
      </c>
      <c r="G33" s="10">
        <v>56.31</v>
      </c>
      <c r="H33" s="8"/>
    </row>
    <row r="34" s="1" customFormat="1" ht="31" customHeight="1" spans="1:8">
      <c r="A34" s="8">
        <v>30</v>
      </c>
      <c r="B34" s="9" t="s">
        <v>41</v>
      </c>
      <c r="C34" s="9" t="s">
        <v>44</v>
      </c>
      <c r="D34" s="10">
        <v>150</v>
      </c>
      <c r="E34" s="10"/>
      <c r="F34" s="10">
        <v>150</v>
      </c>
      <c r="G34" s="10">
        <v>123.74</v>
      </c>
      <c r="H34" s="8"/>
    </row>
    <row r="35" s="1" customFormat="1" ht="31" customHeight="1" spans="1:8">
      <c r="A35" s="8">
        <v>31</v>
      </c>
      <c r="B35" s="9" t="s">
        <v>41</v>
      </c>
      <c r="C35" s="9" t="s">
        <v>45</v>
      </c>
      <c r="D35" s="10">
        <v>140</v>
      </c>
      <c r="E35" s="10"/>
      <c r="F35" s="10">
        <v>140</v>
      </c>
      <c r="G35" s="10">
        <v>139.6</v>
      </c>
      <c r="H35" s="8"/>
    </row>
    <row r="36" s="1" customFormat="1" ht="31" customHeight="1" spans="1:8">
      <c r="A36" s="8">
        <v>32</v>
      </c>
      <c r="B36" s="9" t="s">
        <v>41</v>
      </c>
      <c r="C36" s="9" t="s">
        <v>46</v>
      </c>
      <c r="D36" s="10">
        <v>40</v>
      </c>
      <c r="E36" s="10"/>
      <c r="F36" s="10">
        <v>40</v>
      </c>
      <c r="G36" s="10"/>
      <c r="H36" s="8"/>
    </row>
    <row r="37" s="1" customFormat="1" ht="31" customHeight="1" spans="1:8">
      <c r="A37" s="8">
        <v>33</v>
      </c>
      <c r="B37" s="9" t="s">
        <v>41</v>
      </c>
      <c r="C37" s="9" t="s">
        <v>47</v>
      </c>
      <c r="D37" s="10">
        <v>35</v>
      </c>
      <c r="E37" s="10"/>
      <c r="F37" s="10">
        <v>35</v>
      </c>
      <c r="G37" s="10"/>
      <c r="H37" s="8"/>
    </row>
    <row r="38" s="1" customFormat="1" ht="31" customHeight="1" spans="1:8">
      <c r="A38" s="8">
        <v>34</v>
      </c>
      <c r="B38" s="9" t="s">
        <v>48</v>
      </c>
      <c r="C38" s="9" t="s">
        <v>49</v>
      </c>
      <c r="D38" s="10">
        <v>60</v>
      </c>
      <c r="E38" s="10"/>
      <c r="F38" s="10">
        <v>60</v>
      </c>
      <c r="G38" s="10"/>
      <c r="H38" s="8"/>
    </row>
    <row r="39" s="1" customFormat="1" ht="31" customHeight="1" spans="1:8">
      <c r="A39" s="8">
        <v>35</v>
      </c>
      <c r="B39" s="9" t="s">
        <v>48</v>
      </c>
      <c r="C39" s="9" t="s">
        <v>50</v>
      </c>
      <c r="D39" s="10">
        <v>3000</v>
      </c>
      <c r="E39" s="10"/>
      <c r="F39" s="10">
        <v>3000</v>
      </c>
      <c r="G39" s="10">
        <v>3000</v>
      </c>
      <c r="H39" s="13"/>
    </row>
    <row r="40" customFormat="1" ht="31" customHeight="1" spans="1:8">
      <c r="A40" s="8">
        <v>36</v>
      </c>
      <c r="B40" s="9" t="s">
        <v>48</v>
      </c>
      <c r="C40" s="9" t="s">
        <v>51</v>
      </c>
      <c r="D40" s="10">
        <v>3700</v>
      </c>
      <c r="E40" s="10"/>
      <c r="F40" s="10">
        <v>3700</v>
      </c>
      <c r="G40" s="10"/>
      <c r="H40" s="13"/>
    </row>
    <row r="41" customFormat="1" ht="31" customHeight="1" spans="1:8">
      <c r="A41" s="8">
        <v>37</v>
      </c>
      <c r="B41" s="9" t="s">
        <v>48</v>
      </c>
      <c r="C41" s="9" t="s">
        <v>52</v>
      </c>
      <c r="D41" s="10">
        <v>43</v>
      </c>
      <c r="E41" s="10"/>
      <c r="F41" s="10">
        <v>43</v>
      </c>
      <c r="G41" s="10"/>
      <c r="H41" s="13"/>
    </row>
    <row r="42" customFormat="1" ht="31" customHeight="1" spans="1:8">
      <c r="A42" s="8">
        <v>38</v>
      </c>
      <c r="B42" s="9" t="s">
        <v>53</v>
      </c>
      <c r="C42" s="9" t="s">
        <v>54</v>
      </c>
      <c r="D42" s="11">
        <v>120</v>
      </c>
      <c r="E42" s="10"/>
      <c r="F42" s="10">
        <v>120</v>
      </c>
      <c r="G42" s="10"/>
      <c r="H42" s="13"/>
    </row>
  </sheetData>
  <mergeCells count="3">
    <mergeCell ref="A1:H1"/>
    <mergeCell ref="A2:H2"/>
    <mergeCell ref="A4:C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蔡畅（金财控股财税管理咨询）</cp:lastModifiedBy>
  <dcterms:created xsi:type="dcterms:W3CDTF">2020-09-24T05:41:00Z</dcterms:created>
  <dcterms:modified xsi:type="dcterms:W3CDTF">2020-11-06T06:55:00Z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